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vs Ac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;(0.0%);-"/>
    <numFmt numFmtId="165" formatCode="$#,##0;($#,##0);-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8A253"/>
      <sz val="9"/>
    </font>
    <font>
      <name val="Arial"/>
      <i val="1"/>
      <color rgb="004A5567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0C1420"/>
      </patternFill>
    </fill>
    <fill>
      <patternFill patternType="solid">
        <fgColor rgb="001E2D40"/>
      </patternFill>
    </fill>
    <fill>
      <patternFill patternType="solid">
        <fgColor rgb="00FFFFCC"/>
      </patternFill>
    </fill>
    <fill>
      <patternFill patternType="solid">
        <fgColor rgb="00F4F5F8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center" wrapText="1"/>
    </xf>
    <xf numFmtId="0" fontId="5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6" fillId="4" borderId="0" pivotButton="0" quotePrefix="0" xfId="0"/>
    <xf numFmtId="0" fontId="7" fillId="0" borderId="1" pivotButton="0" quotePrefix="0" xfId="0"/>
    <xf numFmtId="165" fontId="6" fillId="4" borderId="1" pivotButton="0" quotePrefix="0" xfId="0"/>
    <xf numFmtId="165" fontId="8" fillId="0" borderId="1" pivotButton="0" quotePrefix="0" xfId="0"/>
    <xf numFmtId="164" fontId="8" fillId="0" borderId="1" pivotButton="0" quotePrefix="0" xfId="0"/>
    <xf numFmtId="0" fontId="8" fillId="0" borderId="1" applyAlignment="1" pivotButton="0" quotePrefix="0" xfId="0">
      <alignment horizontal="center"/>
    </xf>
    <xf numFmtId="0" fontId="6" fillId="4" borderId="1" pivotButton="0" quotePrefix="0" xfId="0"/>
    <xf numFmtId="0" fontId="5" fillId="0" borderId="1" pivotButton="0" quotePrefix="0" xfId="0"/>
    <xf numFmtId="165" fontId="8" fillId="5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3" customWidth="1" min="5" max="5"/>
    <col width="12" customWidth="1" min="6" max="6"/>
    <col width="52" customWidth="1" min="7" max="7"/>
    <col width="16" customWidth="1" min="9" max="9"/>
  </cols>
  <sheetData>
    <row r="1" ht="26" customHeight="1">
      <c r="A1" s="1" t="inlineStr">
        <is>
          <t>Budget vs Actual Variance Report</t>
        </is>
      </c>
      <c r="B1" s="2" t="n"/>
      <c r="C1" s="2" t="n"/>
      <c r="D1" s="2" t="n"/>
      <c r="E1" s="2" t="n"/>
      <c r="F1" s="2" t="n"/>
      <c r="G1" s="2" t="n"/>
    </row>
    <row r="2" ht="14" customHeight="1">
      <c r="A2" s="3" t="inlineStr">
        <is>
          <t>CPA Pilot  |  fill the yellow cells  |  variance, percent and flag are formulas</t>
        </is>
      </c>
      <c r="B2" s="2" t="n"/>
      <c r="C2" s="2" t="n"/>
      <c r="D2" s="2" t="n"/>
      <c r="E2" s="2" t="n"/>
      <c r="F2" s="2" t="n"/>
      <c r="G2" s="2" t="n"/>
    </row>
    <row r="3" ht="26" customHeight="1">
      <c r="A3" s="4" t="inlineStr">
        <is>
          <t>HOW TO USE: enter budget and actual in the yellow cells. Variance is Actual less Budget. Set the materiality threshold in I4 - anything above it is flagged for commentary. Row 5 is a worked example.</t>
        </is>
      </c>
      <c r="I3" s="5" t="inlineStr">
        <is>
          <t>Materiality (%)</t>
        </is>
      </c>
    </row>
    <row r="4" ht="30" customHeight="1">
      <c r="A4" s="6" t="inlineStr">
        <is>
          <t>Line item</t>
        </is>
      </c>
      <c r="B4" s="6" t="inlineStr">
        <is>
          <t>Budget</t>
        </is>
      </c>
      <c r="C4" s="6" t="inlineStr">
        <is>
          <t>Actual</t>
        </is>
      </c>
      <c r="D4" s="6" t="inlineStr">
        <is>
          <t>Variance $</t>
        </is>
      </c>
      <c r="E4" s="6" t="inlineStr">
        <is>
          <t>Variance %</t>
        </is>
      </c>
      <c r="F4" s="6" t="inlineStr">
        <is>
          <t>Flag</t>
        </is>
      </c>
      <c r="G4" s="6" t="inlineStr">
        <is>
          <t>Commentary</t>
        </is>
      </c>
      <c r="I4" s="7" t="n">
        <v>0.1</v>
      </c>
    </row>
    <row r="5">
      <c r="A5" s="8" t="inlineStr">
        <is>
          <t>Revenue</t>
        </is>
      </c>
      <c r="B5" s="9" t="n">
        <v>480000</v>
      </c>
      <c r="C5" s="9" t="n">
        <v>512400</v>
      </c>
      <c r="D5" s="10">
        <f>IF(COUNT(B5:C5)=0,"",C5-B5)</f>
        <v/>
      </c>
      <c r="E5" s="11">
        <f>IF(OR(B5=0,B5=""),"",(C5-B5)/ABS(B5))</f>
        <v/>
      </c>
      <c r="F5" s="12">
        <f>IF(E5="","",IF(ABS(E5)&gt;=$I$4,"EXPLAIN",""))</f>
        <v/>
      </c>
      <c r="G5" s="13" t="n"/>
    </row>
    <row r="6">
      <c r="A6" s="8" t="inlineStr">
        <is>
          <t>Cost of goods sold</t>
        </is>
      </c>
      <c r="B6" s="9" t="n"/>
      <c r="C6" s="9" t="n"/>
      <c r="D6" s="10">
        <f>IF(COUNT(B6:C6)=0,"",C6-B6)</f>
        <v/>
      </c>
      <c r="E6" s="11">
        <f>IF(OR(B6=0,B6=""),"",(C6-B6)/ABS(B6))</f>
        <v/>
      </c>
      <c r="F6" s="12">
        <f>IF(E6="","",IF(ABS(E6)&gt;=$I$4,"EXPLAIN",""))</f>
        <v/>
      </c>
      <c r="G6" s="13" t="n"/>
    </row>
    <row r="7">
      <c r="A7" s="14" t="inlineStr">
        <is>
          <t>Gross profit</t>
        </is>
      </c>
      <c r="B7" s="15">
        <f>B5-B6</f>
        <v/>
      </c>
      <c r="C7" s="15">
        <f>C5-C6</f>
        <v/>
      </c>
      <c r="D7" s="10">
        <f>IF(COUNT(B7:C7)=0,"",C7-B7)</f>
        <v/>
      </c>
      <c r="E7" s="11">
        <f>IF(OR(B7=0,B7=""),"",(C7-B7)/ABS(B7))</f>
        <v/>
      </c>
      <c r="F7" s="12">
        <f>IF(E7="","",IF(ABS(E7)&gt;=$I$4,"EXPLAIN",""))</f>
        <v/>
      </c>
      <c r="G7" s="13" t="n"/>
    </row>
    <row r="8">
      <c r="A8" s="8" t="inlineStr">
        <is>
          <t>Salaries and wages</t>
        </is>
      </c>
      <c r="B8" s="9" t="n"/>
      <c r="C8" s="9" t="n"/>
      <c r="D8" s="10">
        <f>IF(COUNT(B8:C8)=0,"",C8-B8)</f>
        <v/>
      </c>
      <c r="E8" s="11">
        <f>IF(OR(B8=0,B8=""),"",(C8-B8)/ABS(B8))</f>
        <v/>
      </c>
      <c r="F8" s="12">
        <f>IF(E8="","",IF(ABS(E8)&gt;=$I$4,"EXPLAIN",""))</f>
        <v/>
      </c>
      <c r="G8" s="13" t="n"/>
    </row>
    <row r="9">
      <c r="A9" s="8" t="inlineStr">
        <is>
          <t>Contractors</t>
        </is>
      </c>
      <c r="B9" s="9" t="n"/>
      <c r="C9" s="9" t="n"/>
      <c r="D9" s="10">
        <f>IF(COUNT(B9:C9)=0,"",C9-B9)</f>
        <v/>
      </c>
      <c r="E9" s="11">
        <f>IF(OR(B9=0,B9=""),"",(C9-B9)/ABS(B9))</f>
        <v/>
      </c>
      <c r="F9" s="12">
        <f>IF(E9="","",IF(ABS(E9)&gt;=$I$4,"EXPLAIN",""))</f>
        <v/>
      </c>
      <c r="G9" s="13" t="n"/>
    </row>
    <row r="10">
      <c r="A10" s="8" t="inlineStr">
        <is>
          <t>Rent and occupancy</t>
        </is>
      </c>
      <c r="B10" s="9" t="n"/>
      <c r="C10" s="9" t="n"/>
      <c r="D10" s="10">
        <f>IF(COUNT(B10:C10)=0,"",C10-B10)</f>
        <v/>
      </c>
      <c r="E10" s="11">
        <f>IF(OR(B10=0,B10=""),"",(C10-B10)/ABS(B10))</f>
        <v/>
      </c>
      <c r="F10" s="12">
        <f>IF(E10="","",IF(ABS(E10)&gt;=$I$4,"EXPLAIN",""))</f>
        <v/>
      </c>
      <c r="G10" s="13" t="n"/>
    </row>
    <row r="11">
      <c r="A11" s="8" t="inlineStr">
        <is>
          <t>Marketing</t>
        </is>
      </c>
      <c r="B11" s="9" t="n"/>
      <c r="C11" s="9" t="n"/>
      <c r="D11" s="10">
        <f>IF(COUNT(B11:C11)=0,"",C11-B11)</f>
        <v/>
      </c>
      <c r="E11" s="11">
        <f>IF(OR(B11=0,B11=""),"",(C11-B11)/ABS(B11))</f>
        <v/>
      </c>
      <c r="F11" s="12">
        <f>IF(E11="","",IF(ABS(E11)&gt;=$I$4,"EXPLAIN",""))</f>
        <v/>
      </c>
      <c r="G11" s="13" t="n"/>
    </row>
    <row r="12">
      <c r="A12" s="8" t="inlineStr">
        <is>
          <t>Software and subscriptions</t>
        </is>
      </c>
      <c r="B12" s="9" t="n"/>
      <c r="C12" s="9" t="n"/>
      <c r="D12" s="10">
        <f>IF(COUNT(B12:C12)=0,"",C12-B12)</f>
        <v/>
      </c>
      <c r="E12" s="11">
        <f>IF(OR(B12=0,B12=""),"",(C12-B12)/ABS(B12))</f>
        <v/>
      </c>
      <c r="F12" s="12">
        <f>IF(E12="","",IF(ABS(E12)&gt;=$I$4,"EXPLAIN",""))</f>
        <v/>
      </c>
      <c r="G12" s="13" t="n"/>
    </row>
    <row r="13">
      <c r="A13" s="8" t="inlineStr">
        <is>
          <t>Professional fees</t>
        </is>
      </c>
      <c r="B13" s="9" t="n"/>
      <c r="C13" s="9" t="n"/>
      <c r="D13" s="10">
        <f>IF(COUNT(B13:C13)=0,"",C13-B13)</f>
        <v/>
      </c>
      <c r="E13" s="11">
        <f>IF(OR(B13=0,B13=""),"",(C13-B13)/ABS(B13))</f>
        <v/>
      </c>
      <c r="F13" s="12">
        <f>IF(E13="","",IF(ABS(E13)&gt;=$I$4,"EXPLAIN",""))</f>
        <v/>
      </c>
      <c r="G13" s="13" t="n"/>
    </row>
    <row r="14">
      <c r="A14" s="8" t="inlineStr">
        <is>
          <t>Insurance</t>
        </is>
      </c>
      <c r="B14" s="9" t="n"/>
      <c r="C14" s="9" t="n"/>
      <c r="D14" s="10">
        <f>IF(COUNT(B14:C14)=0,"",C14-B14)</f>
        <v/>
      </c>
      <c r="E14" s="11">
        <f>IF(OR(B14=0,B14=""),"",(C14-B14)/ABS(B14))</f>
        <v/>
      </c>
      <c r="F14" s="12">
        <f>IF(E14="","",IF(ABS(E14)&gt;=$I$4,"EXPLAIN",""))</f>
        <v/>
      </c>
      <c r="G14" s="13" t="n"/>
    </row>
    <row r="15">
      <c r="A15" s="8" t="inlineStr">
        <is>
          <t>Travel</t>
        </is>
      </c>
      <c r="B15" s="9" t="n"/>
      <c r="C15" s="9" t="n"/>
      <c r="D15" s="10">
        <f>IF(COUNT(B15:C15)=0,"",C15-B15)</f>
        <v/>
      </c>
      <c r="E15" s="11">
        <f>IF(OR(B15=0,B15=""),"",(C15-B15)/ABS(B15))</f>
        <v/>
      </c>
      <c r="F15" s="12">
        <f>IF(E15="","",IF(ABS(E15)&gt;=$I$4,"EXPLAIN",""))</f>
        <v/>
      </c>
      <c r="G15" s="13" t="n"/>
    </row>
    <row r="16">
      <c r="A16" s="8" t="inlineStr">
        <is>
          <t>Other operating</t>
        </is>
      </c>
      <c r="B16" s="9" t="n"/>
      <c r="C16" s="9" t="n"/>
      <c r="D16" s="10">
        <f>IF(COUNT(B16:C16)=0,"",C16-B16)</f>
        <v/>
      </c>
      <c r="E16" s="11">
        <f>IF(OR(B16=0,B16=""),"",(C16-B16)/ABS(B16))</f>
        <v/>
      </c>
      <c r="F16" s="12">
        <f>IF(E16="","",IF(ABS(E16)&gt;=$I$4,"EXPLAIN",""))</f>
        <v/>
      </c>
      <c r="G16" s="13" t="n"/>
    </row>
    <row r="17">
      <c r="A17" s="14" t="inlineStr">
        <is>
          <t>Total operating expenses</t>
        </is>
      </c>
      <c r="B17" s="15">
        <f>SUM(B8:B16)</f>
        <v/>
      </c>
      <c r="C17" s="15">
        <f>SUM(C8:C16)</f>
        <v/>
      </c>
      <c r="D17" s="10">
        <f>IF(COUNT(B17:C17)=0,"",C17-B17)</f>
        <v/>
      </c>
      <c r="E17" s="11">
        <f>IF(OR(B17=0,B17=""),"",(C17-B17)/ABS(B17))</f>
        <v/>
      </c>
      <c r="F17" s="12">
        <f>IF(E17="","",IF(ABS(E17)&gt;=$I$4,"EXPLAIN",""))</f>
        <v/>
      </c>
      <c r="G17" s="13" t="n"/>
    </row>
    <row r="18">
      <c r="A18" s="14" t="inlineStr">
        <is>
          <t>Operating income</t>
        </is>
      </c>
      <c r="B18" s="15">
        <f>B7-B17</f>
        <v/>
      </c>
      <c r="C18" s="15">
        <f>C7-C17</f>
        <v/>
      </c>
      <c r="D18" s="10">
        <f>IF(COUNT(B18:C18)=0,"",C18-B18)</f>
        <v/>
      </c>
      <c r="E18" s="11">
        <f>IF(OR(B18=0,B18=""),"",(C18-B18)/ABS(B18))</f>
        <v/>
      </c>
      <c r="F18" s="12">
        <f>IF(E18="","",IF(ABS(E18)&gt;=$I$4,"EXPLAIN",""))</f>
        <v/>
      </c>
      <c r="G18" s="13" t="n"/>
    </row>
    <row r="20">
      <c r="A20" s="5" t="inlineStr">
        <is>
          <t>Lines requiring commentary</t>
        </is>
      </c>
      <c r="B20" s="5">
        <f>COUNTIF(F5:F18,"EXPLAIN")</f>
        <v/>
      </c>
    </row>
    <row r="22">
      <c r="A22" s="16" t="inlineStr">
        <is>
          <t>Variance = Actual less Budget. A positive variance on a cost line means overspend; on revenue it means outperformance.</t>
        </is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2026-09-20T21:31:07Z</dcterms:created>
  <dcterms:modified xsi:type="dcterms:W3CDTF">2026-09-20T21:31:07Z</dcterms:modified>
</cp:coreProperties>
</file>